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📋 Instructions" sheetId="1" state="visible" r:id="rId1"/>
    <sheet xmlns:r="http://schemas.openxmlformats.org/officeDocument/2006/relationships" name="📝 Data Entry" sheetId="2" state="visible" r:id="rId2"/>
    <sheet xmlns:r="http://schemas.openxmlformats.org/officeDocument/2006/relationships" name="🔢 Calculations" sheetId="3" state="visible" r:id="rId3"/>
    <sheet xmlns:r="http://schemas.openxmlformats.org/officeDocument/2006/relationships" name="📊 Analysis" sheetId="4" state="visible" r:id="rId4"/>
    <sheet xmlns:r="http://schemas.openxmlformats.org/officeDocument/2006/relationships" name="🏆 Scorin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₦#,##0.00"/>
  </numFmts>
  <fonts count="18">
    <font>
      <name val="Calibri"/>
      <family val="2"/>
      <color theme="1"/>
      <sz val="11"/>
      <scheme val="minor"/>
    </font>
    <font>
      <name val="Arial"/>
      <b val="1"/>
      <color rgb="00FFFFFF"/>
      <sz val="20"/>
    </font>
    <font>
      <name val="Arial"/>
      <i val="1"/>
      <color rgb="001A5276"/>
      <sz val="11"/>
    </font>
    <font>
      <name val="Arial"/>
      <b val="1"/>
      <color rgb="002C3E50"/>
      <sz val="10"/>
    </font>
    <font>
      <name val="Arial"/>
      <color rgb="002C3E50"/>
      <sz val="10"/>
    </font>
    <font>
      <name val="Arial"/>
      <b val="1"/>
      <color rgb="00FFFFFF"/>
      <sz val="11"/>
    </font>
    <font>
      <name val="Arial"/>
      <b val="1"/>
      <color rgb="00FFFFFF"/>
      <sz val="16"/>
    </font>
    <font>
      <name val="Arial"/>
      <b val="1"/>
      <color rgb="00FFFFFF"/>
      <sz val="9"/>
    </font>
    <font>
      <name val="Arial"/>
      <i val="1"/>
      <color rgb="002C3E50"/>
      <sz val="8"/>
    </font>
    <font>
      <name val="Arial"/>
      <color rgb="002C3E50"/>
      <sz val="9"/>
    </font>
    <font>
      <name val="Arial"/>
      <b val="1"/>
      <color rgb="00FFFFFF"/>
      <sz val="15"/>
    </font>
    <font>
      <name val="Arial"/>
      <b val="1"/>
      <color rgb="00FFFFFF"/>
      <sz val="10"/>
    </font>
    <font>
      <name val="Arial"/>
      <color rgb="002471A3"/>
      <sz val="9"/>
    </font>
    <font>
      <name val="Arial"/>
      <i val="1"/>
      <color rgb="002C3E50"/>
      <sz val="9"/>
    </font>
    <font>
      <name val="Arial"/>
      <b val="1"/>
      <color rgb="002C3E50"/>
      <sz val="9"/>
    </font>
    <font>
      <name val="Arial"/>
      <b val="1"/>
      <color rgb="00F39C12"/>
      <sz val="8"/>
    </font>
    <font>
      <name val="Arial"/>
      <b val="1"/>
      <color rgb="00FFFFFF"/>
      <sz val="14"/>
    </font>
    <font>
      <name val="Arial"/>
      <b val="1"/>
      <sz val="11"/>
    </font>
  </fonts>
  <fills count="12">
    <fill>
      <patternFill/>
    </fill>
    <fill>
      <patternFill patternType="gray125"/>
    </fill>
    <fill>
      <patternFill patternType="solid">
        <fgColor rgb="001A5276"/>
        <bgColor rgb="001A5276"/>
      </patternFill>
    </fill>
    <fill>
      <patternFill patternType="solid">
        <fgColor rgb="00D5F5E3"/>
        <bgColor rgb="00D5F5E3"/>
      </patternFill>
    </fill>
    <fill>
      <patternFill patternType="solid">
        <fgColor rgb="001ABC9C"/>
        <bgColor rgb="001ABC9C"/>
      </patternFill>
    </fill>
    <fill>
      <patternFill patternType="solid">
        <fgColor rgb="00FEF9E7"/>
        <bgColor rgb="00FEF9E7"/>
      </patternFill>
    </fill>
    <fill>
      <patternFill patternType="solid">
        <fgColor rgb="002471A3"/>
        <bgColor rgb="002471A3"/>
      </patternFill>
    </fill>
    <fill>
      <patternFill patternType="solid">
        <fgColor rgb="00F2F3F4"/>
        <bgColor rgb="00F2F3F4"/>
      </patternFill>
    </fill>
    <fill>
      <patternFill patternType="solid">
        <fgColor rgb="00FFFDE7"/>
        <bgColor rgb="00FFFDE7"/>
      </patternFill>
    </fill>
    <fill>
      <patternFill patternType="solid">
        <fgColor rgb="00D6EAF8"/>
        <bgColor rgb="00D6EAF8"/>
      </patternFill>
    </fill>
    <fill>
      <patternFill patternType="solid">
        <fgColor rgb="00F39C12"/>
        <bgColor rgb="00F39C12"/>
      </patternFill>
    </fill>
    <fill>
      <patternFill patternType="solid">
        <fgColor rgb="00FFFFFF"/>
        <bgColor rgb="00FFFFFF"/>
      </patternFill>
    </fill>
  </fills>
  <borders count="7">
    <border>
      <left/>
      <right/>
      <top/>
      <bottom/>
      <diagonal/>
    </border>
    <border>
      <left style="thin">
        <color rgb="00BDC3C7"/>
      </left>
      <right style="thin">
        <color rgb="00BDC3C7"/>
      </right>
      <top style="thin">
        <color rgb="00BDC3C7"/>
      </top>
      <bottom style="thin">
        <color rgb="00BDC3C7"/>
      </bottom>
    </border>
    <border>
      <left/>
      <right/>
      <top style="thin">
        <color rgb="00BDC3C7"/>
      </top>
      <bottom/>
      <diagonal/>
    </border>
    <border>
      <left/>
      <right style="thin">
        <color rgb="00BDC3C7"/>
      </right>
      <top style="thin">
        <color rgb="00BDC3C7"/>
      </top>
      <bottom/>
      <diagonal/>
    </border>
    <border>
      <left/>
      <right style="thin">
        <color rgb="00BDC3C7"/>
      </right>
      <top style="thin">
        <color rgb="00BDC3C7"/>
      </top>
      <bottom style="thin">
        <color rgb="00BDC3C7"/>
      </bottom>
      <diagonal/>
    </border>
    <border>
      <left/>
      <right/>
      <top style="thin">
        <color rgb="00BDC3C7"/>
      </top>
      <bottom style="thin">
        <color rgb="00BDC3C7"/>
      </bottom>
      <diagonal/>
    </border>
    <border>
      <left style="medium">
        <color rgb="001A5276"/>
      </left>
      <right style="medium">
        <color rgb="001A5276"/>
      </right>
      <top style="medium">
        <color rgb="001A5276"/>
      </top>
      <bottom style="medium">
        <color rgb="001A5276"/>
      </bottom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center" wrapText="1" indent="1"/>
    </xf>
    <xf numFmtId="0" fontId="5" fillId="4" borderId="0" applyAlignment="1" pivotButton="0" quotePrefix="0" xfId="0">
      <alignment horizontal="left" vertical="center" indent="1"/>
    </xf>
    <xf numFmtId="0" fontId="3" fillId="5" borderId="0" applyAlignment="1" pivotButton="0" quotePrefix="0" xfId="0">
      <alignment horizontal="left" vertical="center" indent="1"/>
    </xf>
    <xf numFmtId="0" fontId="4" fillId="5" borderId="0" applyAlignment="1" pivotButton="0" quotePrefix="0" xfId="0">
      <alignment horizontal="left" vertical="center" wrapText="1" indent="1"/>
    </xf>
    <xf numFmtId="0" fontId="6" fillId="2" borderId="0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/>
    </xf>
    <xf numFmtId="0" fontId="9" fillId="8" borderId="1" applyAlignment="1" pivotButton="0" quotePrefix="0" xfId="0">
      <alignment horizontal="center" vertical="center"/>
    </xf>
    <xf numFmtId="164" fontId="9" fillId="8" borderId="1" applyAlignment="1" pivotButton="0" quotePrefix="0" xfId="0">
      <alignment horizontal="center" vertical="center"/>
    </xf>
    <xf numFmtId="3" fontId="9" fillId="8" borderId="1" applyAlignment="1" pivotButton="0" quotePrefix="0" xfId="0">
      <alignment horizontal="center" vertical="center"/>
    </xf>
    <xf numFmtId="0" fontId="10" fillId="2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left" vertical="center" indent="1"/>
    </xf>
    <xf numFmtId="0" fontId="11" fillId="6" borderId="1" applyAlignment="1" pivotButton="0" quotePrefix="0" xfId="0">
      <alignment horizontal="center" vertical="center" wrapText="1"/>
    </xf>
    <xf numFmtId="0" fontId="12" fillId="9" borderId="1" applyAlignment="1" pivotButton="0" quotePrefix="0" xfId="0">
      <alignment horizontal="center" vertical="center"/>
    </xf>
    <xf numFmtId="165" fontId="12" fillId="9" borderId="1" applyAlignment="1" pivotButton="0" quotePrefix="0" xfId="0">
      <alignment horizontal="center" vertical="center"/>
    </xf>
    <xf numFmtId="0" fontId="11" fillId="10" borderId="0" applyAlignment="1" pivotButton="0" quotePrefix="0" xfId="0">
      <alignment horizontal="left" vertical="center" indent="1"/>
    </xf>
    <xf numFmtId="0" fontId="13" fillId="5" borderId="1" applyAlignment="1" pivotButton="0" quotePrefix="0" xfId="0">
      <alignment horizontal="left" vertical="center" wrapText="1" indent="1"/>
    </xf>
    <xf numFmtId="0" fontId="11" fillId="10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/>
    </xf>
    <xf numFmtId="0" fontId="11" fillId="4" borderId="0" applyAlignment="1" pivotButton="0" quotePrefix="0" xfId="0">
      <alignment horizontal="left" vertical="center" indent="1"/>
    </xf>
    <xf numFmtId="0" fontId="14" fillId="7" borderId="1" applyAlignment="1" pivotButton="0" quotePrefix="0" xfId="0">
      <alignment horizontal="left" vertical="center" indent="1"/>
    </xf>
    <xf numFmtId="0" fontId="8" fillId="7" borderId="1" applyAlignment="1" pivotButton="0" quotePrefix="0" xfId="0">
      <alignment horizontal="left" vertical="center" indent="1"/>
    </xf>
    <xf numFmtId="0" fontId="0" fillId="11" borderId="1" pivotButton="0" quotePrefix="0" xfId="0"/>
    <xf numFmtId="0" fontId="5" fillId="6" borderId="1" applyAlignment="1" pivotButton="0" quotePrefix="0" xfId="0">
      <alignment horizontal="center" vertical="center"/>
    </xf>
    <xf numFmtId="0" fontId="14" fillId="9" borderId="1" applyAlignment="1" pivotButton="0" quotePrefix="0" xfId="0">
      <alignment horizontal="left" vertical="center" wrapText="1" indent="1"/>
    </xf>
    <xf numFmtId="0" fontId="0" fillId="0" borderId="4" pivotButton="0" quotePrefix="0" xfId="0"/>
    <xf numFmtId="0" fontId="7" fillId="4" borderId="1" applyAlignment="1" pivotButton="0" quotePrefix="0" xfId="0">
      <alignment horizontal="center" vertical="center"/>
    </xf>
    <xf numFmtId="0" fontId="12" fillId="8" borderId="1" applyAlignment="1" pivotButton="0" quotePrefix="0" xfId="0">
      <alignment horizontal="center" vertical="center"/>
    </xf>
    <xf numFmtId="0" fontId="15" fillId="5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left" vertical="center" wrapText="1" indent="1"/>
    </xf>
    <xf numFmtId="0" fontId="5" fillId="2" borderId="1" applyAlignment="1" pivotButton="0" quotePrefix="0" xfId="0">
      <alignment horizontal="center" vertical="center"/>
    </xf>
    <xf numFmtId="0" fontId="14" fillId="5" borderId="1" applyAlignment="1" pivotButton="0" quotePrefix="0" xfId="0">
      <alignment horizontal="left" vertical="center" wrapText="1" indent="1"/>
    </xf>
    <xf numFmtId="0" fontId="16" fillId="2" borderId="0" applyAlignment="1" pivotButton="0" quotePrefix="0" xfId="0">
      <alignment horizontal="center" vertical="center"/>
    </xf>
    <xf numFmtId="0" fontId="0" fillId="8" borderId="1" pivotButton="0" quotePrefix="0" xfId="0"/>
    <xf numFmtId="0" fontId="0" fillId="0" borderId="5" pivotButton="0" quotePrefix="0" xfId="0"/>
    <xf numFmtId="0" fontId="11" fillId="6" borderId="1" applyAlignment="1" pivotButton="0" quotePrefix="0" xfId="0">
      <alignment horizontal="center" vertical="center"/>
    </xf>
    <xf numFmtId="0" fontId="9" fillId="11" borderId="1" applyAlignment="1" pivotButton="0" quotePrefix="0" xfId="0">
      <alignment horizontal="left" vertical="center" indent="1"/>
    </xf>
    <xf numFmtId="0" fontId="14" fillId="11" borderId="1" applyAlignment="1" pivotButton="0" quotePrefix="0" xfId="0">
      <alignment horizontal="center" vertical="center"/>
    </xf>
    <xf numFmtId="0" fontId="0" fillId="8" borderId="1" applyAlignment="1" pivotButton="0" quotePrefix="0" xfId="0">
      <alignment horizontal="center" vertical="center"/>
    </xf>
    <xf numFmtId="0" fontId="0" fillId="11" borderId="1" applyAlignment="1" pivotButton="0" quotePrefix="0" xfId="0">
      <alignment horizontal="left" vertical="center" indent="1"/>
    </xf>
    <xf numFmtId="0" fontId="9" fillId="7" borderId="1" applyAlignment="1" pivotButton="0" quotePrefix="0" xfId="0">
      <alignment horizontal="left" vertical="center" indent="1"/>
    </xf>
    <xf numFmtId="0" fontId="14" fillId="7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left" vertical="center" indent="1"/>
    </xf>
    <xf numFmtId="0" fontId="11" fillId="2" borderId="6" applyAlignment="1" pivotButton="0" quotePrefix="0" xfId="0">
      <alignment horizontal="center" vertical="center"/>
    </xf>
    <xf numFmtId="0" fontId="5" fillId="4" borderId="6" applyAlignment="1" pivotButton="0" quotePrefix="0" xfId="0">
      <alignment horizontal="center" vertical="center"/>
    </xf>
    <xf numFmtId="0" fontId="17" fillId="0" borderId="6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ill>
        <patternFill patternType="solid">
          <fgColor rgb="00D5F5E3"/>
          <bgColor rgb="00D5F5E3"/>
        </patternFill>
      </fill>
    </dxf>
    <dxf>
      <fill>
        <patternFill patternType="solid">
          <fgColor rgb="00D6EAF8"/>
          <bgColor rgb="00D6EAF8"/>
        </patternFill>
      </fill>
    </dxf>
    <dxf>
      <fill>
        <patternFill patternType="solid">
          <fgColor rgb="00FDEDEC"/>
          <bgColor rgb="00FDEDE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A5276"/>
    <outlinePr summaryBelow="1" summaryRight="1"/>
    <pageSetUpPr/>
  </sheetPr>
  <dimension ref="A2:C2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60" customWidth="1" min="2" max="2"/>
    <col width="30" customWidth="1" min="3" max="3"/>
  </cols>
  <sheetData>
    <row r="1" ht="10" customHeight="1"/>
    <row r="2" ht="55" customHeight="1">
      <c r="A2" s="1" t="n"/>
      <c r="B2" s="2" t="inlineStr">
        <is>
          <t>NYSC CORP MEMBER — EXCEL PROFICIENCY TEST</t>
        </is>
      </c>
    </row>
    <row r="3" ht="10" customHeight="1"/>
    <row r="4" ht="28" customHeight="1">
      <c r="B4" s="3" t="inlineStr">
        <is>
          <t>Data Entry · Formulas · Validation · Analysis   |   Time Allowed: 45 Minutes</t>
        </is>
      </c>
    </row>
    <row r="6" ht="22" customHeight="1">
      <c r="B6" s="4" t="inlineStr"/>
      <c r="C6" s="5" t="inlineStr"/>
    </row>
    <row r="7" ht="22" customHeight="1">
      <c r="B7" s="6" t="inlineStr">
        <is>
          <t>GENERAL RULES</t>
        </is>
      </c>
    </row>
    <row r="8" ht="22" customHeight="1">
      <c r="B8" s="4" t="inlineStr">
        <is>
          <t>1.</t>
        </is>
      </c>
      <c r="C8" s="5" t="inlineStr">
        <is>
          <t>Do NOT alter column headers, sheet names, or any grey-shaded cells.</t>
        </is>
      </c>
    </row>
    <row r="9" ht="22" customHeight="1">
      <c r="B9" s="4" t="inlineStr">
        <is>
          <t>2.</t>
        </is>
      </c>
      <c r="C9" s="5" t="inlineStr">
        <is>
          <t>All answers must use Excel formulas — no hardcoded values in formula cells.</t>
        </is>
      </c>
    </row>
    <row r="10" ht="22" customHeight="1">
      <c r="B10" s="4" t="inlineStr">
        <is>
          <t>3.</t>
        </is>
      </c>
      <c r="C10" s="5" t="inlineStr">
        <is>
          <t>Yellow cells = data entry  |  Blue cells = formula entry  |  Grey cells = locked/reference.</t>
        </is>
      </c>
    </row>
    <row r="11" ht="22" customHeight="1">
      <c r="B11" s="4" t="inlineStr">
        <is>
          <t>4.</t>
        </is>
      </c>
      <c r="C11" s="5" t="inlineStr">
        <is>
          <t>Submit the completed workbook with your full name saved in the filename.</t>
        </is>
      </c>
    </row>
    <row r="12" ht="22" customHeight="1">
      <c r="B12" s="4" t="inlineStr"/>
      <c r="C12" s="5" t="inlineStr"/>
    </row>
    <row r="13" ht="22" customHeight="1">
      <c r="B13" s="6" t="inlineStr">
        <is>
          <t>SHEET GUIDE</t>
        </is>
      </c>
    </row>
    <row r="14" ht="22" customHeight="1">
      <c r="B14" s="4" t="inlineStr">
        <is>
          <t>📝 Data Entry</t>
        </is>
      </c>
      <c r="C14" s="5" t="inlineStr">
        <is>
          <t>Enter 20 staff records following the exact validation rules listed per column.</t>
        </is>
      </c>
    </row>
    <row r="15" ht="22" customHeight="1">
      <c r="B15" s="4" t="inlineStr">
        <is>
          <t>🔢 Calculations</t>
        </is>
      </c>
      <c r="C15" s="5" t="inlineStr">
        <is>
          <t>Write formulas to complete the payroll summary — no hardcoding allowed.</t>
        </is>
      </c>
    </row>
    <row r="16" ht="22" customHeight="1">
      <c r="B16" s="4" t="inlineStr">
        <is>
          <t>📊 Analysis</t>
        </is>
      </c>
      <c r="C16" s="5" t="inlineStr">
        <is>
          <t>Answer 8 targeted questions using only Excel functions (COUNTIF, SUMIF, etc.).</t>
        </is>
      </c>
    </row>
    <row r="17" ht="22" customHeight="1">
      <c r="B17" s="4" t="inlineStr">
        <is>
          <t>🏆 Scoring</t>
        </is>
      </c>
      <c r="C17" s="5" t="inlineStr">
        <is>
          <t>Data Entry: 30 pts  |  Calculations: 40 pts  |  Analysis: 30 pts  =  100 pts</t>
        </is>
      </c>
    </row>
    <row r="18" ht="22" customHeight="1">
      <c r="B18" s="4" t="inlineStr"/>
      <c r="C18" s="5" t="inlineStr"/>
    </row>
    <row r="19" ht="22" customHeight="1">
      <c r="B19" s="6" t="inlineStr">
        <is>
          <t>TRICKY REMINDERS</t>
        </is>
      </c>
    </row>
    <row r="20" ht="22" customHeight="1">
      <c r="B20" s="7" t="inlineStr">
        <is>
          <t>⚠</t>
        </is>
      </c>
      <c r="C20" s="8" t="inlineStr">
        <is>
          <t>Dates must be entered as real Excel dates, NOT text. Format: DD/MM/YYYY.</t>
        </is>
      </c>
    </row>
    <row r="21" ht="22" customHeight="1">
      <c r="B21" s="7" t="inlineStr">
        <is>
          <t>⚠</t>
        </is>
      </c>
      <c r="C21" s="8" t="inlineStr">
        <is>
          <t>State codes are 2-letter UPPERCASE (e.g. LA, KN, RV). Wrong case = invalid.</t>
        </is>
      </c>
    </row>
    <row r="22" ht="22" customHeight="1">
      <c r="B22" s="7" t="inlineStr">
        <is>
          <t>⚠</t>
        </is>
      </c>
      <c r="C22" s="8" t="inlineStr">
        <is>
          <t>Net Pay formula must deduct Tax, Pension AND Housing before showing net.</t>
        </is>
      </c>
    </row>
    <row r="23" ht="22" customHeight="1">
      <c r="B23" s="7" t="inlineStr">
        <is>
          <t>⚠</t>
        </is>
      </c>
      <c r="C23" s="8" t="inlineStr">
        <is>
          <t>The bonus column uses a nested IF — read the rule carefully on the Calculations sheet.</t>
        </is>
      </c>
    </row>
    <row r="24" ht="22" customHeight="1">
      <c r="B24" s="7" t="inlineStr">
        <is>
          <t>⚠</t>
        </is>
      </c>
      <c r="C24" s="8" t="inlineStr">
        <is>
          <t>The Analysis sheet has one intentional trick question. Read every instruction twice.</t>
        </is>
      </c>
    </row>
  </sheetData>
  <mergeCells count="5">
    <mergeCell ref="B13:C13"/>
    <mergeCell ref="B2:C2"/>
    <mergeCell ref="B7:C7"/>
    <mergeCell ref="B19:C19"/>
    <mergeCell ref="B4:C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ABC9C"/>
    <outlinePr summaryBelow="1" summaryRight="1"/>
    <pageSetUpPr/>
  </sheetPr>
  <dimension ref="A2:M2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" customWidth="1" min="1" max="1"/>
    <col width="14" customWidth="1" min="2" max="2"/>
    <col width="18" customWidth="1" min="3" max="3"/>
    <col width="18" customWidth="1" min="4" max="4"/>
    <col width="14" customWidth="1" min="5" max="5"/>
    <col width="14" customWidth="1" min="6" max="6"/>
    <col width="16" customWidth="1" min="7" max="7"/>
    <col width="12" customWidth="1" min="8" max="8"/>
    <col width="12" customWidth="1" min="9" max="9"/>
    <col width="14" customWidth="1" min="10" max="10"/>
    <col width="16" customWidth="1" min="11" max="11"/>
    <col width="16" customWidth="1" min="12" max="12"/>
    <col width="8" customWidth="1" min="13" max="13"/>
  </cols>
  <sheetData>
    <row r="1" ht="10" customHeight="1"/>
    <row r="2" ht="45" customHeight="1">
      <c r="A2" s="9" t="inlineStr">
        <is>
          <t>STAFF DATA ENTRY SHEET — FY 2024/2025</t>
        </is>
      </c>
    </row>
    <row r="3" ht="40" customHeight="1">
      <c r="A3" s="10" t="inlineStr">
        <is>
          <t>S/N</t>
        </is>
      </c>
      <c r="B3" s="10" t="inlineStr">
        <is>
          <t>Staff ID</t>
        </is>
      </c>
      <c r="C3" s="10" t="inlineStr">
        <is>
          <t>Last Name</t>
        </is>
      </c>
      <c r="D3" s="10" t="inlineStr">
        <is>
          <t>First Name</t>
        </is>
      </c>
      <c r="E3" s="10" t="inlineStr">
        <is>
          <t>Department</t>
        </is>
      </c>
      <c r="F3" s="10" t="inlineStr">
        <is>
          <t>State of Origin</t>
        </is>
      </c>
      <c r="G3" s="10" t="inlineStr">
        <is>
          <t>Date of Employment</t>
        </is>
      </c>
      <c r="H3" s="10" t="inlineStr">
        <is>
          <t>Basic Salary (₦)</t>
        </is>
      </c>
      <c r="I3" s="10" t="inlineStr">
        <is>
          <t>Allowance (₦)</t>
        </is>
      </c>
      <c r="J3" s="10" t="inlineStr">
        <is>
          <t>Grade Level</t>
        </is>
      </c>
      <c r="K3" s="10" t="inlineStr">
        <is>
          <t>Tax (%)</t>
        </is>
      </c>
      <c r="L3" s="10" t="inlineStr">
        <is>
          <t>Pension (%)</t>
        </is>
      </c>
      <c r="M3" s="10" t="inlineStr">
        <is>
          <t>Housing (₦)</t>
        </is>
      </c>
    </row>
    <row r="4" ht="30" customHeight="1">
      <c r="A4" s="11" t="inlineStr"/>
      <c r="B4" s="11" t="inlineStr">
        <is>
          <t>Format: NYC-0001</t>
        </is>
      </c>
      <c r="C4" s="11" t="inlineStr">
        <is>
          <t>Surname only</t>
        </is>
      </c>
      <c r="D4" s="11" t="inlineStr">
        <is>
          <t>First name only</t>
        </is>
      </c>
      <c r="E4" s="11" t="inlineStr">
        <is>
          <t>See dropdown</t>
        </is>
      </c>
      <c r="F4" s="11" t="inlineStr">
        <is>
          <t>2-letter code (CAPS)</t>
        </is>
      </c>
      <c r="G4" s="11" t="inlineStr">
        <is>
          <t>DD/MM/YYYY format</t>
        </is>
      </c>
      <c r="H4" s="11" t="inlineStr">
        <is>
          <t>Numbers only</t>
        </is>
      </c>
      <c r="I4" s="11" t="inlineStr">
        <is>
          <t>Numbers only</t>
        </is>
      </c>
      <c r="J4" s="11" t="inlineStr">
        <is>
          <t>GL-01 to GL-17</t>
        </is>
      </c>
      <c r="K4" s="11" t="inlineStr">
        <is>
          <t>5, 7.5, or 10 only</t>
        </is>
      </c>
      <c r="L4" s="11" t="inlineStr">
        <is>
          <t>8 only</t>
        </is>
      </c>
      <c r="M4" s="11" t="inlineStr">
        <is>
          <t>Numbers only</t>
        </is>
      </c>
    </row>
    <row r="5" ht="20" customHeight="1">
      <c r="A5" s="12" t="n">
        <v>1</v>
      </c>
      <c r="B5" s="13" t="n"/>
      <c r="C5" s="13" t="n"/>
      <c r="D5" s="13" t="n"/>
      <c r="E5" s="13" t="n"/>
      <c r="F5" s="13" t="n"/>
      <c r="G5" s="14" t="n"/>
      <c r="H5" s="15" t="n"/>
      <c r="I5" s="15" t="n"/>
      <c r="J5" s="13" t="n"/>
      <c r="K5" s="13" t="n"/>
      <c r="L5" s="13" t="n"/>
      <c r="M5" s="15" t="n"/>
    </row>
    <row r="6" ht="20" customHeight="1">
      <c r="A6" s="12" t="n">
        <v>2</v>
      </c>
      <c r="B6" s="13" t="n"/>
      <c r="C6" s="13" t="n"/>
      <c r="D6" s="13" t="n"/>
      <c r="E6" s="13" t="n"/>
      <c r="F6" s="13" t="n"/>
      <c r="G6" s="14" t="n"/>
      <c r="H6" s="15" t="n"/>
      <c r="I6" s="15" t="n"/>
      <c r="J6" s="13" t="n"/>
      <c r="K6" s="13" t="n"/>
      <c r="L6" s="13" t="n"/>
      <c r="M6" s="15" t="n"/>
    </row>
    <row r="7" ht="20" customHeight="1">
      <c r="A7" s="12" t="n">
        <v>3</v>
      </c>
      <c r="B7" s="13" t="n"/>
      <c r="C7" s="13" t="n"/>
      <c r="D7" s="13" t="n"/>
      <c r="E7" s="13" t="n"/>
      <c r="F7" s="13" t="n"/>
      <c r="G7" s="14" t="n"/>
      <c r="H7" s="15" t="n"/>
      <c r="I7" s="15" t="n"/>
      <c r="J7" s="13" t="n"/>
      <c r="K7" s="13" t="n"/>
      <c r="L7" s="13" t="n"/>
      <c r="M7" s="15" t="n"/>
    </row>
    <row r="8" ht="20" customHeight="1">
      <c r="A8" s="12" t="n">
        <v>4</v>
      </c>
      <c r="B8" s="13" t="n"/>
      <c r="C8" s="13" t="n"/>
      <c r="D8" s="13" t="n"/>
      <c r="E8" s="13" t="n"/>
      <c r="F8" s="13" t="n"/>
      <c r="G8" s="14" t="n"/>
      <c r="H8" s="15" t="n"/>
      <c r="I8" s="15" t="n"/>
      <c r="J8" s="13" t="n"/>
      <c r="K8" s="13" t="n"/>
      <c r="L8" s="13" t="n"/>
      <c r="M8" s="15" t="n"/>
    </row>
    <row r="9" ht="20" customHeight="1">
      <c r="A9" s="12" t="n">
        <v>5</v>
      </c>
      <c r="B9" s="13" t="n"/>
      <c r="C9" s="13" t="n"/>
      <c r="D9" s="13" t="n"/>
      <c r="E9" s="13" t="n"/>
      <c r="F9" s="13" t="n"/>
      <c r="G9" s="14" t="n"/>
      <c r="H9" s="15" t="n"/>
      <c r="I9" s="15" t="n"/>
      <c r="J9" s="13" t="n"/>
      <c r="K9" s="13" t="n"/>
      <c r="L9" s="13" t="n"/>
      <c r="M9" s="15" t="n"/>
    </row>
    <row r="10" ht="20" customHeight="1">
      <c r="A10" s="12" t="n">
        <v>6</v>
      </c>
      <c r="B10" s="13" t="n"/>
      <c r="C10" s="13" t="n"/>
      <c r="D10" s="13" t="n"/>
      <c r="E10" s="13" t="n"/>
      <c r="F10" s="13" t="n"/>
      <c r="G10" s="14" t="n"/>
      <c r="H10" s="15" t="n"/>
      <c r="I10" s="15" t="n"/>
      <c r="J10" s="13" t="n"/>
      <c r="K10" s="13" t="n"/>
      <c r="L10" s="13" t="n"/>
      <c r="M10" s="15" t="n"/>
    </row>
    <row r="11" ht="20" customHeight="1">
      <c r="A11" s="12" t="n">
        <v>7</v>
      </c>
      <c r="B11" s="13" t="n"/>
      <c r="C11" s="13" t="n"/>
      <c r="D11" s="13" t="n"/>
      <c r="E11" s="13" t="n"/>
      <c r="F11" s="13" t="n"/>
      <c r="G11" s="14" t="n"/>
      <c r="H11" s="15" t="n"/>
      <c r="I11" s="15" t="n"/>
      <c r="J11" s="13" t="n"/>
      <c r="K11" s="13" t="n"/>
      <c r="L11" s="13" t="n"/>
      <c r="M11" s="15" t="n"/>
    </row>
    <row r="12" ht="20" customHeight="1">
      <c r="A12" s="12" t="n">
        <v>8</v>
      </c>
      <c r="B12" s="13" t="n"/>
      <c r="C12" s="13" t="n"/>
      <c r="D12" s="13" t="n"/>
      <c r="E12" s="13" t="n"/>
      <c r="F12" s="13" t="n"/>
      <c r="G12" s="14" t="n"/>
      <c r="H12" s="15" t="n"/>
      <c r="I12" s="15" t="n"/>
      <c r="J12" s="13" t="n"/>
      <c r="K12" s="13" t="n"/>
      <c r="L12" s="13" t="n"/>
      <c r="M12" s="15" t="n"/>
    </row>
    <row r="13" ht="20" customHeight="1">
      <c r="A13" s="12" t="n">
        <v>9</v>
      </c>
      <c r="B13" s="13" t="n"/>
      <c r="C13" s="13" t="n"/>
      <c r="D13" s="13" t="n"/>
      <c r="E13" s="13" t="n"/>
      <c r="F13" s="13" t="n"/>
      <c r="G13" s="14" t="n"/>
      <c r="H13" s="15" t="n"/>
      <c r="I13" s="15" t="n"/>
      <c r="J13" s="13" t="n"/>
      <c r="K13" s="13" t="n"/>
      <c r="L13" s="13" t="n"/>
      <c r="M13" s="15" t="n"/>
    </row>
    <row r="14" ht="20" customHeight="1">
      <c r="A14" s="12" t="n">
        <v>10</v>
      </c>
      <c r="B14" s="13" t="n"/>
      <c r="C14" s="13" t="n"/>
      <c r="D14" s="13" t="n"/>
      <c r="E14" s="13" t="n"/>
      <c r="F14" s="13" t="n"/>
      <c r="G14" s="14" t="n"/>
      <c r="H14" s="15" t="n"/>
      <c r="I14" s="15" t="n"/>
      <c r="J14" s="13" t="n"/>
      <c r="K14" s="13" t="n"/>
      <c r="L14" s="13" t="n"/>
      <c r="M14" s="15" t="n"/>
    </row>
    <row r="15" ht="20" customHeight="1">
      <c r="A15" s="12" t="n">
        <v>11</v>
      </c>
      <c r="B15" s="13" t="n"/>
      <c r="C15" s="13" t="n"/>
      <c r="D15" s="13" t="n"/>
      <c r="E15" s="13" t="n"/>
      <c r="F15" s="13" t="n"/>
      <c r="G15" s="14" t="n"/>
      <c r="H15" s="15" t="n"/>
      <c r="I15" s="15" t="n"/>
      <c r="J15" s="13" t="n"/>
      <c r="K15" s="13" t="n"/>
      <c r="L15" s="13" t="n"/>
      <c r="M15" s="15" t="n"/>
    </row>
    <row r="16" ht="20" customHeight="1">
      <c r="A16" s="12" t="n">
        <v>12</v>
      </c>
      <c r="B16" s="13" t="n"/>
      <c r="C16" s="13" t="n"/>
      <c r="D16" s="13" t="n"/>
      <c r="E16" s="13" t="n"/>
      <c r="F16" s="13" t="n"/>
      <c r="G16" s="14" t="n"/>
      <c r="H16" s="15" t="n"/>
      <c r="I16" s="15" t="n"/>
      <c r="J16" s="13" t="n"/>
      <c r="K16" s="13" t="n"/>
      <c r="L16" s="13" t="n"/>
      <c r="M16" s="15" t="n"/>
    </row>
    <row r="17" ht="20" customHeight="1">
      <c r="A17" s="12" t="n">
        <v>13</v>
      </c>
      <c r="B17" s="13" t="n"/>
      <c r="C17" s="13" t="n"/>
      <c r="D17" s="13" t="n"/>
      <c r="E17" s="13" t="n"/>
      <c r="F17" s="13" t="n"/>
      <c r="G17" s="14" t="n"/>
      <c r="H17" s="15" t="n"/>
      <c r="I17" s="15" t="n"/>
      <c r="J17" s="13" t="n"/>
      <c r="K17" s="13" t="n"/>
      <c r="L17" s="13" t="n"/>
      <c r="M17" s="15" t="n"/>
    </row>
    <row r="18" ht="20" customHeight="1">
      <c r="A18" s="12" t="n">
        <v>14</v>
      </c>
      <c r="B18" s="13" t="n"/>
      <c r="C18" s="13" t="n"/>
      <c r="D18" s="13" t="n"/>
      <c r="E18" s="13" t="n"/>
      <c r="F18" s="13" t="n"/>
      <c r="G18" s="14" t="n"/>
      <c r="H18" s="15" t="n"/>
      <c r="I18" s="15" t="n"/>
      <c r="J18" s="13" t="n"/>
      <c r="K18" s="13" t="n"/>
      <c r="L18" s="13" t="n"/>
      <c r="M18" s="15" t="n"/>
    </row>
    <row r="19" ht="20" customHeight="1">
      <c r="A19" s="12" t="n">
        <v>15</v>
      </c>
      <c r="B19" s="13" t="n"/>
      <c r="C19" s="13" t="n"/>
      <c r="D19" s="13" t="n"/>
      <c r="E19" s="13" t="n"/>
      <c r="F19" s="13" t="n"/>
      <c r="G19" s="14" t="n"/>
      <c r="H19" s="15" t="n"/>
      <c r="I19" s="15" t="n"/>
      <c r="J19" s="13" t="n"/>
      <c r="K19" s="13" t="n"/>
      <c r="L19" s="13" t="n"/>
      <c r="M19" s="15" t="n"/>
    </row>
    <row r="20" ht="20" customHeight="1">
      <c r="A20" s="12" t="n">
        <v>16</v>
      </c>
      <c r="B20" s="13" t="n"/>
      <c r="C20" s="13" t="n"/>
      <c r="D20" s="13" t="n"/>
      <c r="E20" s="13" t="n"/>
      <c r="F20" s="13" t="n"/>
      <c r="G20" s="14" t="n"/>
      <c r="H20" s="15" t="n"/>
      <c r="I20" s="15" t="n"/>
      <c r="J20" s="13" t="n"/>
      <c r="K20" s="13" t="n"/>
      <c r="L20" s="13" t="n"/>
      <c r="M20" s="15" t="n"/>
    </row>
    <row r="21" ht="20" customHeight="1">
      <c r="A21" s="12" t="n">
        <v>17</v>
      </c>
      <c r="B21" s="13" t="n"/>
      <c r="C21" s="13" t="n"/>
      <c r="D21" s="13" t="n"/>
      <c r="E21" s="13" t="n"/>
      <c r="F21" s="13" t="n"/>
      <c r="G21" s="14" t="n"/>
      <c r="H21" s="15" t="n"/>
      <c r="I21" s="15" t="n"/>
      <c r="J21" s="13" t="n"/>
      <c r="K21" s="13" t="n"/>
      <c r="L21" s="13" t="n"/>
      <c r="M21" s="15" t="n"/>
    </row>
    <row r="22" ht="20" customHeight="1">
      <c r="A22" s="12" t="n">
        <v>18</v>
      </c>
      <c r="B22" s="13" t="n"/>
      <c r="C22" s="13" t="n"/>
      <c r="D22" s="13" t="n"/>
      <c r="E22" s="13" t="n"/>
      <c r="F22" s="13" t="n"/>
      <c r="G22" s="14" t="n"/>
      <c r="H22" s="15" t="n"/>
      <c r="I22" s="15" t="n"/>
      <c r="J22" s="13" t="n"/>
      <c r="K22" s="13" t="n"/>
      <c r="L22" s="13" t="n"/>
      <c r="M22" s="15" t="n"/>
    </row>
    <row r="23" ht="20" customHeight="1">
      <c r="A23" s="12" t="n">
        <v>19</v>
      </c>
      <c r="B23" s="13" t="n"/>
      <c r="C23" s="13" t="n"/>
      <c r="D23" s="13" t="n"/>
      <c r="E23" s="13" t="n"/>
      <c r="F23" s="13" t="n"/>
      <c r="G23" s="14" t="n"/>
      <c r="H23" s="15" t="n"/>
      <c r="I23" s="15" t="n"/>
      <c r="J23" s="13" t="n"/>
      <c r="K23" s="13" t="n"/>
      <c r="L23" s="13" t="n"/>
      <c r="M23" s="15" t="n"/>
    </row>
    <row r="24" ht="20" customHeight="1">
      <c r="A24" s="12" t="n">
        <v>20</v>
      </c>
      <c r="B24" s="13" t="n"/>
      <c r="C24" s="13" t="n"/>
      <c r="D24" s="13" t="n"/>
      <c r="E24" s="13" t="n"/>
      <c r="F24" s="13" t="n"/>
      <c r="G24" s="14" t="n"/>
      <c r="H24" s="15" t="n"/>
      <c r="I24" s="15" t="n"/>
      <c r="J24" s="13" t="n"/>
      <c r="K24" s="13" t="n"/>
      <c r="L24" s="13" t="n"/>
      <c r="M24" s="15" t="n"/>
    </row>
  </sheetData>
  <mergeCells count="1">
    <mergeCell ref="A2:M2"/>
  </mergeCells>
  <conditionalFormatting sqref="B5:B24">
    <cfRule type="expression" priority="1" dxfId="0">
      <formula>=COUNTIF($B$5:$B$24,B5)&gt;1</formula>
    </cfRule>
  </conditionalFormatting>
  <dataValidations count="10">
    <dataValidation sqref="B5:B24" showDropDown="0" showInputMessage="1" showErrorMessage="1" allowBlank="0" errorTitle="Invalid Staff ID" error="Staff ID must follow format NYC-0001 (NYC- followed by 4 digits)" promptTitle="Staff ID Format" prompt="Enter in format: NYC-0001" type="custom">
      <formula1>=AND(LEFT(B5,4)="NYC-",LEN(B5)=8,ISNUMBER(VALUE(RIGHT(B5,4))))</formula1>
    </dataValidation>
    <dataValidation sqref="E5:E24" showDropDown="0" showInputMessage="1" showErrorMessage="1" allowBlank="0" errorTitle="Invalid Department" error="Select a department from the dropdown list only." promptTitle="Department" prompt="Select from list" type="list">
      <formula1>"Admin,Finance,ICT,Operations,HR,Legal,Procurement,Audit"</formula1>
    </dataValidation>
    <dataValidation sqref="F5:F24" showDropDown="0" showInputMessage="1" showErrorMessage="1" allowBlank="0" errorTitle="Invalid State Code" error="State must be exactly 2 UPPERCASE letters (e.g. LA, KN, RV, AB)." promptTitle="State Code" prompt="2 UPPERCASE letters e.g. LA, KN, RV, AB, FC" type="custom">
      <formula1>=AND(LEN(F5)=2,EXACT(F5,UPPER(F5)))</formula1>
    </dataValidation>
    <dataValidation sqref="G5:G24" showDropDown="0" showInputMessage="1" showErrorMessage="1" allowBlank="0" errorTitle="Invalid Date" error="Enter a valid date between 01/01/1990 and 31/12/2024 in DD/MM/YYYY format." promptTitle="Date of Employment" prompt="Enter as DD/MM/YYYY e.g. 15/06/2019" type="date" operator="between">
      <formula1>1990-01-01</formula1>
      <formula2>2024-12-31</formula2>
    </dataValidation>
    <dataValidation sqref="H5:H24" showDropDown="0" showInputMessage="1" showErrorMessage="1" allowBlank="0" errorTitle="Invalid Salary" error="Basic Salary must be a whole number between ₦50,000 and ₦5,000,000." promptTitle="Basic Salary" prompt="Enter whole number: ₦50,000 – ₦5,000,000" type="whole" operator="between">
      <formula1>50000</formula1>
      <formula2>5000000</formula2>
    </dataValidation>
    <dataValidation sqref="I5:I24" showDropDown="0" showInputMessage="0" showErrorMessage="1" allowBlank="0" errorTitle="Invalid Allowance" error="Allowance must be 0 or a positive number." type="decimal" operator="greaterThanOrEqual">
      <formula1>0</formula1>
    </dataValidation>
    <dataValidation sqref="J5:J24" showDropDown="0" showInputMessage="0" showErrorMessage="1" allowBlank="0" errorTitle="Invalid Grade Level" error="Select a Grade Level from GL-01 to GL-17." type="list">
      <formula1>"GL-01,GL-02,GL-03,GL-04,GL-05,GL-06,GL-07,GL-08,GL-09,GL-10,GL-11,GL-12,GL-13,GL-14,GL-15,GL-16,GL-17"</formula1>
    </dataValidation>
    <dataValidation sqref="K5:K24" showDropDown="0" showInputMessage="1" showErrorMessage="1" allowBlank="0" errorTitle="Invalid Tax Rate" error="Tax rate must be 5, 7.5, or 10 only." promptTitle="Tax Rate (%)" prompt="Select: 5, 7.5, or 10" type="list">
      <formula1>"5,7.5,10"</formula1>
    </dataValidation>
    <dataValidation sqref="L5:L24" showDropDown="0" showInputMessage="1" showErrorMessage="1" allowBlank="0" errorTitle="Invalid Pension Rate" error="Pension rate must be exactly 8% per PENCOM regulation." promptTitle="Pension Rate" prompt="Must be 8 (PENCOM statutory rate)" type="decimal" operator="equal">
      <formula1>8</formula1>
    </dataValidation>
    <dataValidation sqref="M5:M24" showDropDown="0" showInputMessage="0" showErrorMessage="1" allowBlank="0" errorTitle="Invalid Housing Amount" error="Housing allowance must be between ₦10,000 and ₦200,000." type="whole" operator="between">
      <formula1>10000</formula1>
      <formula2>200000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471A3"/>
    <outlinePr summaryBelow="1" summaryRight="1"/>
    <pageSetUpPr/>
  </sheetPr>
  <dimension ref="B2:G6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 ht="10" customHeight="1"/>
    <row r="2" ht="45" customHeight="1">
      <c r="B2" s="16" t="inlineStr">
        <is>
          <t>PAYROLL CALCULATIONS — USE FORMULAS ONLY</t>
        </is>
      </c>
    </row>
    <row r="4" ht="30" customHeight="1">
      <c r="B4" s="17" t="inlineStr">
        <is>
          <t>SECTION A: Complete the Payroll Expansion Table (Pull from Data Entry + Calculate)</t>
        </is>
      </c>
    </row>
    <row r="5" ht="28" customHeight="1">
      <c r="B5" s="18" t="inlineStr">
        <is>
          <t>Staff ID</t>
        </is>
      </c>
      <c r="C5" s="18" t="inlineStr">
        <is>
          <t>Full Name</t>
        </is>
      </c>
      <c r="D5" s="18" t="inlineStr">
        <is>
          <t>Gross Pay (₦)</t>
        </is>
      </c>
      <c r="E5" s="18" t="inlineStr">
        <is>
          <t>Tax Deduction (₦)</t>
        </is>
      </c>
      <c r="F5" s="18" t="inlineStr">
        <is>
          <t>Pension Deduction (₦)</t>
        </is>
      </c>
      <c r="G5" s="18" t="inlineStr">
        <is>
          <t>Net Pay (₦)</t>
        </is>
      </c>
    </row>
    <row r="6" ht="30" customHeight="1">
      <c r="B6" s="11">
        <f>Pull from Data Entry</f>
        <v/>
      </c>
      <c r="C6" s="11">
        <f>Last Name &amp; ', ' &amp; First Name</f>
        <v/>
      </c>
      <c r="D6" s="11">
        <f>Basic Salary + Allowance</f>
        <v/>
      </c>
      <c r="E6" s="11">
        <f>Gross Pay × (Tax% ÷ 100)</f>
        <v/>
      </c>
      <c r="F6" s="11">
        <f>Gross Pay × (8 ÷ 100)</f>
        <v/>
      </c>
      <c r="G6" s="11">
        <f>Gross – Tax – Pension – Housing</f>
        <v/>
      </c>
    </row>
    <row r="7" ht="19" customHeight="1">
      <c r="B7" s="19" t="n"/>
      <c r="C7" s="20" t="n"/>
      <c r="D7" s="20" t="n"/>
      <c r="E7" s="20" t="n"/>
      <c r="F7" s="20" t="n"/>
      <c r="G7" s="19" t="n"/>
    </row>
    <row r="8" ht="19" customHeight="1">
      <c r="B8" s="19" t="n"/>
      <c r="C8" s="20" t="n"/>
      <c r="D8" s="20" t="n"/>
      <c r="E8" s="20" t="n"/>
      <c r="F8" s="20" t="n"/>
      <c r="G8" s="19" t="n"/>
    </row>
    <row r="9" ht="19" customHeight="1">
      <c r="B9" s="19" t="n"/>
      <c r="C9" s="20" t="n"/>
      <c r="D9" s="20" t="n"/>
      <c r="E9" s="20" t="n"/>
      <c r="F9" s="20" t="n"/>
      <c r="G9" s="19" t="n"/>
    </row>
    <row r="10" ht="19" customHeight="1">
      <c r="B10" s="19" t="n"/>
      <c r="C10" s="20" t="n"/>
      <c r="D10" s="20" t="n"/>
      <c r="E10" s="20" t="n"/>
      <c r="F10" s="20" t="n"/>
      <c r="G10" s="19" t="n"/>
    </row>
    <row r="11" ht="19" customHeight="1">
      <c r="B11" s="19" t="n"/>
      <c r="C11" s="20" t="n"/>
      <c r="D11" s="20" t="n"/>
      <c r="E11" s="20" t="n"/>
      <c r="F11" s="20" t="n"/>
      <c r="G11" s="19" t="n"/>
    </row>
    <row r="12" ht="19" customHeight="1">
      <c r="B12" s="19" t="n"/>
      <c r="C12" s="20" t="n"/>
      <c r="D12" s="20" t="n"/>
      <c r="E12" s="20" t="n"/>
      <c r="F12" s="20" t="n"/>
      <c r="G12" s="19" t="n"/>
    </row>
    <row r="13" ht="19" customHeight="1">
      <c r="B13" s="19" t="n"/>
      <c r="C13" s="20" t="n"/>
      <c r="D13" s="20" t="n"/>
      <c r="E13" s="20" t="n"/>
      <c r="F13" s="20" t="n"/>
      <c r="G13" s="19" t="n"/>
    </row>
    <row r="14" ht="19" customHeight="1">
      <c r="B14" s="19" t="n"/>
      <c r="C14" s="20" t="n"/>
      <c r="D14" s="20" t="n"/>
      <c r="E14" s="20" t="n"/>
      <c r="F14" s="20" t="n"/>
      <c r="G14" s="19" t="n"/>
    </row>
    <row r="15" ht="19" customHeight="1">
      <c r="B15" s="19" t="n"/>
      <c r="C15" s="20" t="n"/>
      <c r="D15" s="20" t="n"/>
      <c r="E15" s="20" t="n"/>
      <c r="F15" s="20" t="n"/>
      <c r="G15" s="19" t="n"/>
    </row>
    <row r="16" ht="19" customHeight="1">
      <c r="B16" s="19" t="n"/>
      <c r="C16" s="20" t="n"/>
      <c r="D16" s="20" t="n"/>
      <c r="E16" s="20" t="n"/>
      <c r="F16" s="20" t="n"/>
      <c r="G16" s="19" t="n"/>
    </row>
    <row r="17" ht="19" customHeight="1">
      <c r="B17" s="19" t="n"/>
      <c r="C17" s="20" t="n"/>
      <c r="D17" s="20" t="n"/>
      <c r="E17" s="20" t="n"/>
      <c r="F17" s="20" t="n"/>
      <c r="G17" s="19" t="n"/>
    </row>
    <row r="18" ht="19" customHeight="1">
      <c r="B18" s="19" t="n"/>
      <c r="C18" s="20" t="n"/>
      <c r="D18" s="20" t="n"/>
      <c r="E18" s="20" t="n"/>
      <c r="F18" s="20" t="n"/>
      <c r="G18" s="19" t="n"/>
    </row>
    <row r="19" ht="19" customHeight="1">
      <c r="B19" s="19" t="n"/>
      <c r="C19" s="20" t="n"/>
      <c r="D19" s="20" t="n"/>
      <c r="E19" s="20" t="n"/>
      <c r="F19" s="20" t="n"/>
      <c r="G19" s="19" t="n"/>
    </row>
    <row r="20" ht="19" customHeight="1">
      <c r="B20" s="19" t="n"/>
      <c r="C20" s="20" t="n"/>
      <c r="D20" s="20" t="n"/>
      <c r="E20" s="20" t="n"/>
      <c r="F20" s="20" t="n"/>
      <c r="G20" s="19" t="n"/>
    </row>
    <row r="21" ht="19" customHeight="1">
      <c r="B21" s="19" t="n"/>
      <c r="C21" s="20" t="n"/>
      <c r="D21" s="20" t="n"/>
      <c r="E21" s="20" t="n"/>
      <c r="F21" s="20" t="n"/>
      <c r="G21" s="19" t="n"/>
    </row>
    <row r="22" ht="19" customHeight="1">
      <c r="B22" s="19" t="n"/>
      <c r="C22" s="20" t="n"/>
      <c r="D22" s="20" t="n"/>
      <c r="E22" s="20" t="n"/>
      <c r="F22" s="20" t="n"/>
      <c r="G22" s="19" t="n"/>
    </row>
    <row r="23" ht="19" customHeight="1">
      <c r="B23" s="19" t="n"/>
      <c r="C23" s="20" t="n"/>
      <c r="D23" s="20" t="n"/>
      <c r="E23" s="20" t="n"/>
      <c r="F23" s="20" t="n"/>
      <c r="G23" s="19" t="n"/>
    </row>
    <row r="24" ht="19" customHeight="1">
      <c r="B24" s="19" t="n"/>
      <c r="C24" s="20" t="n"/>
      <c r="D24" s="20" t="n"/>
      <c r="E24" s="20" t="n"/>
      <c r="F24" s="20" t="n"/>
      <c r="G24" s="19" t="n"/>
    </row>
    <row r="25" ht="19" customHeight="1">
      <c r="B25" s="19" t="n"/>
      <c r="C25" s="20" t="n"/>
      <c r="D25" s="20" t="n"/>
      <c r="E25" s="20" t="n"/>
      <c r="F25" s="20" t="n"/>
      <c r="G25" s="19" t="n"/>
    </row>
    <row r="26" ht="19" customHeight="1">
      <c r="B26" s="19" t="n"/>
      <c r="C26" s="20" t="n"/>
      <c r="D26" s="20" t="n"/>
      <c r="E26" s="20" t="n"/>
      <c r="F26" s="20" t="n"/>
      <c r="G26" s="19" t="n"/>
    </row>
    <row r="28" ht="10" customHeight="1"/>
    <row r="29" ht="30" customHeight="1">
      <c r="B29" s="21" t="inlineStr">
        <is>
          <t>SECTION B: Bonus Calculation — Nested IF Rule</t>
        </is>
      </c>
    </row>
    <row r="30" ht="50" customHeight="1">
      <c r="B30" s="22" t="inlineStr">
        <is>
          <t>BONUS RULE: If Grade Level is GL-13 and above → 15% of Gross Pay. If Grade Level is GL-07 to GL-12 → 8% of Gross Pay. If Grade Level is GL-01 to GL-06 → 3% of Gross Pay. HINT: Grade levels are stored as text (GL-07). Extract the number using VALUE(MID(...)).</t>
        </is>
      </c>
    </row>
    <row r="31" ht="26" customHeight="1">
      <c r="B31" s="23" t="inlineStr">
        <is>
          <t>Staff ID</t>
        </is>
      </c>
      <c r="C31" s="23" t="inlineStr">
        <is>
          <t>Grade Level</t>
        </is>
      </c>
      <c r="D31" s="23" t="inlineStr">
        <is>
          <t>Gross Pay (₦)</t>
        </is>
      </c>
      <c r="E31" s="23" t="inlineStr">
        <is>
          <t>Bonus Amount (₦)</t>
        </is>
      </c>
    </row>
    <row r="32" ht="19" customHeight="1">
      <c r="B32" s="24" t="n"/>
      <c r="C32" s="24" t="n"/>
      <c r="D32" s="20" t="n"/>
      <c r="E32" s="20" t="n"/>
    </row>
    <row r="33" ht="19" customHeight="1">
      <c r="B33" s="24" t="n"/>
      <c r="C33" s="24" t="n"/>
      <c r="D33" s="20" t="n"/>
      <c r="E33" s="20" t="n"/>
    </row>
    <row r="34" ht="19" customHeight="1">
      <c r="B34" s="24" t="n"/>
      <c r="C34" s="24" t="n"/>
      <c r="D34" s="20" t="n"/>
      <c r="E34" s="20" t="n"/>
    </row>
    <row r="35" ht="19" customHeight="1">
      <c r="B35" s="24" t="n"/>
      <c r="C35" s="24" t="n"/>
      <c r="D35" s="20" t="n"/>
      <c r="E35" s="20" t="n"/>
    </row>
    <row r="36" ht="19" customHeight="1">
      <c r="B36" s="24" t="n"/>
      <c r="C36" s="24" t="n"/>
      <c r="D36" s="20" t="n"/>
      <c r="E36" s="20" t="n"/>
    </row>
    <row r="37" ht="19" customHeight="1">
      <c r="B37" s="24" t="n"/>
      <c r="C37" s="24" t="n"/>
      <c r="D37" s="20" t="n"/>
      <c r="E37" s="20" t="n"/>
    </row>
    <row r="38" ht="19" customHeight="1">
      <c r="B38" s="24" t="n"/>
      <c r="C38" s="24" t="n"/>
      <c r="D38" s="20" t="n"/>
      <c r="E38" s="20" t="n"/>
    </row>
    <row r="39" ht="19" customHeight="1">
      <c r="B39" s="24" t="n"/>
      <c r="C39" s="24" t="n"/>
      <c r="D39" s="20" t="n"/>
      <c r="E39" s="20" t="n"/>
    </row>
    <row r="40" ht="19" customHeight="1">
      <c r="B40" s="24" t="n"/>
      <c r="C40" s="24" t="n"/>
      <c r="D40" s="20" t="n"/>
      <c r="E40" s="20" t="n"/>
    </row>
    <row r="41" ht="19" customHeight="1">
      <c r="B41" s="24" t="n"/>
      <c r="C41" s="24" t="n"/>
      <c r="D41" s="20" t="n"/>
      <c r="E41" s="20" t="n"/>
    </row>
    <row r="42" ht="19" customHeight="1">
      <c r="B42" s="24" t="n"/>
      <c r="C42" s="24" t="n"/>
      <c r="D42" s="20" t="n"/>
      <c r="E42" s="20" t="n"/>
    </row>
    <row r="43" ht="19" customHeight="1">
      <c r="B43" s="24" t="n"/>
      <c r="C43" s="24" t="n"/>
      <c r="D43" s="20" t="n"/>
      <c r="E43" s="20" t="n"/>
    </row>
    <row r="44" ht="19" customHeight="1">
      <c r="B44" s="24" t="n"/>
      <c r="C44" s="24" t="n"/>
      <c r="D44" s="20" t="n"/>
      <c r="E44" s="20" t="n"/>
    </row>
    <row r="45" ht="19" customHeight="1">
      <c r="B45" s="24" t="n"/>
      <c r="C45" s="24" t="n"/>
      <c r="D45" s="20" t="n"/>
      <c r="E45" s="20" t="n"/>
    </row>
    <row r="46" ht="19" customHeight="1">
      <c r="B46" s="24" t="n"/>
      <c r="C46" s="24" t="n"/>
      <c r="D46" s="20" t="n"/>
      <c r="E46" s="20" t="n"/>
    </row>
    <row r="47" ht="19" customHeight="1">
      <c r="B47" s="24" t="n"/>
      <c r="C47" s="24" t="n"/>
      <c r="D47" s="20" t="n"/>
      <c r="E47" s="20" t="n"/>
    </row>
    <row r="48" ht="19" customHeight="1">
      <c r="B48" s="24" t="n"/>
      <c r="C48" s="24" t="n"/>
      <c r="D48" s="20" t="n"/>
      <c r="E48" s="20" t="n"/>
    </row>
    <row r="49" ht="19" customHeight="1">
      <c r="B49" s="24" t="n"/>
      <c r="C49" s="24" t="n"/>
      <c r="D49" s="20" t="n"/>
      <c r="E49" s="20" t="n"/>
    </row>
    <row r="50" ht="19" customHeight="1">
      <c r="B50" s="24" t="n"/>
      <c r="C50" s="24" t="n"/>
      <c r="D50" s="20" t="n"/>
      <c r="E50" s="20" t="n"/>
    </row>
    <row r="51" ht="19" customHeight="1">
      <c r="B51" s="24" t="n"/>
      <c r="C51" s="24" t="n"/>
      <c r="D51" s="20" t="n"/>
      <c r="E51" s="20" t="n"/>
    </row>
    <row r="53" ht="10" customHeight="1"/>
    <row r="54" ht="30" customHeight="1">
      <c r="B54" s="25" t="inlineStr">
        <is>
          <t>SECTION C: Payroll Summary Statistics (Write formulas referencing Section A)</t>
        </is>
      </c>
    </row>
    <row r="55" ht="22" customHeight="1">
      <c r="B55" s="26" t="inlineStr">
        <is>
          <t>Total Gross Payroll (₦)</t>
        </is>
      </c>
      <c r="C55" s="27">
        <f>SUM of all Gross Pay values in Section A</f>
        <v/>
      </c>
      <c r="D55" s="20" t="n"/>
      <c r="E55" s="28" t="n"/>
      <c r="F55" s="28" t="n"/>
      <c r="G55" s="28" t="n"/>
    </row>
    <row r="56" ht="22" customHeight="1">
      <c r="B56" s="26" t="inlineStr">
        <is>
          <t>Total Net Payroll (₦)</t>
        </is>
      </c>
      <c r="C56" s="27">
        <f>SUM of all Net Pay values in Section A</f>
        <v/>
      </c>
      <c r="D56" s="20" t="n"/>
      <c r="E56" s="28" t="n"/>
      <c r="F56" s="28" t="n"/>
      <c r="G56" s="28" t="n"/>
    </row>
    <row r="57" ht="22" customHeight="1">
      <c r="B57" s="26" t="inlineStr">
        <is>
          <t>Average Net Pay (₦)</t>
        </is>
      </c>
      <c r="C57" s="27">
        <f>AVERAGE of Net Pay column</f>
        <v/>
      </c>
      <c r="D57" s="20" t="n"/>
      <c r="E57" s="28" t="n"/>
      <c r="F57" s="28" t="n"/>
      <c r="G57" s="28" t="n"/>
    </row>
    <row r="58" ht="22" customHeight="1">
      <c r="B58" s="26" t="inlineStr">
        <is>
          <t>Highest Net Pay (₦)</t>
        </is>
      </c>
      <c r="C58" s="27">
        <f>MAX of Net Pay column</f>
        <v/>
      </c>
      <c r="D58" s="20" t="n"/>
      <c r="E58" s="28" t="n"/>
      <c r="F58" s="28" t="n"/>
      <c r="G58" s="28" t="n"/>
    </row>
    <row r="59" ht="22" customHeight="1">
      <c r="B59" s="26" t="inlineStr">
        <is>
          <t>Lowest Net Pay (₦)</t>
        </is>
      </c>
      <c r="C59" s="27">
        <f>MIN of Net Pay column</f>
        <v/>
      </c>
      <c r="D59" s="20" t="n"/>
      <c r="E59" s="28" t="n"/>
      <c r="F59" s="28" t="n"/>
      <c r="G59" s="28" t="n"/>
    </row>
    <row r="60" ht="22" customHeight="1">
      <c r="B60" s="26" t="inlineStr">
        <is>
          <t>Total Tax Collected (₦)</t>
        </is>
      </c>
      <c r="C60" s="27">
        <f>SUM of Tax Deduction column</f>
        <v/>
      </c>
      <c r="D60" s="20" t="n"/>
      <c r="E60" s="28" t="n"/>
      <c r="F60" s="28" t="n"/>
      <c r="G60" s="28" t="n"/>
    </row>
    <row r="61" ht="22" customHeight="1">
      <c r="B61" s="26" t="inlineStr">
        <is>
          <t>Total Pension Deducted (₦)</t>
        </is>
      </c>
      <c r="C61" s="27">
        <f>SUM of Pension Deduction column</f>
        <v/>
      </c>
      <c r="D61" s="20" t="n"/>
      <c r="E61" s="28" t="n"/>
      <c r="F61" s="28" t="n"/>
      <c r="G61" s="28" t="n"/>
    </row>
    <row r="62" ht="22" customHeight="1">
      <c r="B62" s="26" t="inlineStr">
        <is>
          <t>Total Bonuses Payable (₦)</t>
        </is>
      </c>
      <c r="C62" s="27">
        <f>SUM of Bonus column from Section B</f>
        <v/>
      </c>
      <c r="D62" s="20" t="n"/>
      <c r="E62" s="28" t="n"/>
      <c r="F62" s="28" t="n"/>
      <c r="G62" s="28" t="n"/>
    </row>
  </sheetData>
  <mergeCells count="5">
    <mergeCell ref="B2:G2"/>
    <mergeCell ref="B54:G54"/>
    <mergeCell ref="B4:G4"/>
    <mergeCell ref="B30:G30"/>
    <mergeCell ref="B29:G2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39C12"/>
    <outlinePr summaryBelow="1" summaryRight="1"/>
    <pageSetUpPr/>
  </sheetPr>
  <dimension ref="B2:D3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55" customWidth="1" min="2" max="2"/>
    <col width="30" customWidth="1" min="3" max="3"/>
    <col width="20" customWidth="1" min="4" max="4"/>
  </cols>
  <sheetData>
    <row r="1" ht="10" customHeight="1"/>
    <row r="2" ht="45" customHeight="1">
      <c r="B2" s="16" t="inlineStr">
        <is>
          <t>DATA ANALYSIS — 8 QUESTIONS (Use Functions Only)</t>
        </is>
      </c>
    </row>
    <row r="4" ht="10" customHeight="1"/>
    <row r="5" ht="26" customHeight="1">
      <c r="B5" s="29" t="inlineStr">
        <is>
          <t>Q1</t>
        </is>
      </c>
      <c r="C5" s="30" t="inlineStr">
        <is>
          <t>How many staff members belong to the Finance department? [Use: COUNTIF]</t>
        </is>
      </c>
      <c r="D5" s="31" t="n"/>
    </row>
    <row r="6" ht="24" customHeight="1">
      <c r="B6" s="32" t="inlineStr">
        <is>
          <t>Your Answer →</t>
        </is>
      </c>
      <c r="C6" s="33" t="inlineStr"/>
      <c r="D6" s="31" t="n"/>
    </row>
    <row r="7" ht="36" customHeight="1">
      <c r="B7" s="34" t="inlineStr">
        <is>
          <t>💡 Tip:</t>
        </is>
      </c>
      <c r="C7" s="35" t="inlineStr">
        <is>
          <t>Straightforward COUNTIF — make sure your range and criteria match exactly.</t>
        </is>
      </c>
      <c r="D7" s="31" t="n"/>
    </row>
    <row r="8" ht="10" customHeight="1"/>
    <row r="9" ht="26" customHeight="1">
      <c r="B9" s="29" t="inlineStr">
        <is>
          <t>Q2</t>
        </is>
      </c>
      <c r="C9" s="30" t="inlineStr">
        <is>
          <t>What is the total Basic Salary of all staff from Lagos State? (State code: LA) [Use: SUMIF]</t>
        </is>
      </c>
      <c r="D9" s="31" t="n"/>
    </row>
    <row r="10" ht="24" customHeight="1">
      <c r="B10" s="32" t="inlineStr">
        <is>
          <t>Your Answer →</t>
        </is>
      </c>
      <c r="C10" s="33" t="inlineStr"/>
      <c r="D10" s="31" t="n"/>
    </row>
    <row r="11" ht="36" customHeight="1">
      <c r="B11" s="34" t="inlineStr">
        <is>
          <t>💡 Tip:</t>
        </is>
      </c>
      <c r="C11" s="35" t="inlineStr">
        <is>
          <t>SUMIF with exact text match. Case must be UPPERCASE — 'la' will return 0.</t>
        </is>
      </c>
      <c r="D11" s="31" t="n"/>
    </row>
    <row r="12" ht="10" customHeight="1"/>
    <row r="13" ht="26" customHeight="1">
      <c r="B13" s="29" t="inlineStr">
        <is>
          <t>Q3</t>
        </is>
      </c>
      <c r="C13" s="30" t="inlineStr">
        <is>
          <t>How many staff were employed AFTER 1st January 2020? [Use: COUNTIF with date criterion]</t>
        </is>
      </c>
      <c r="D13" s="31" t="n"/>
    </row>
    <row r="14" ht="24" customHeight="1">
      <c r="B14" s="32" t="inlineStr">
        <is>
          <t>Your Answer →</t>
        </is>
      </c>
      <c r="C14" s="33" t="inlineStr"/>
      <c r="D14" s="31" t="n"/>
    </row>
    <row r="15" ht="36" customHeight="1">
      <c r="B15" s="34" t="inlineStr">
        <is>
          <t>💡 Tip:</t>
        </is>
      </c>
      <c r="C15" s="35" t="inlineStr">
        <is>
          <t>Must use DATE() function in criterion — typing the date as text will not work.</t>
        </is>
      </c>
      <c r="D15" s="31" t="n"/>
    </row>
    <row r="16" ht="10" customHeight="1"/>
    <row r="17" ht="26" customHeight="1">
      <c r="B17" s="29" t="inlineStr">
        <is>
          <t>Q4</t>
        </is>
      </c>
      <c r="C17" s="30" t="inlineStr">
        <is>
          <t>What is the AVERAGE allowance of staff in the ICT department? [Use: AVERAGEIF]</t>
        </is>
      </c>
      <c r="D17" s="31" t="n"/>
    </row>
    <row r="18" ht="24" customHeight="1">
      <c r="B18" s="32" t="inlineStr">
        <is>
          <t>Your Answer →</t>
        </is>
      </c>
      <c r="C18" s="33" t="inlineStr"/>
      <c r="D18" s="31" t="n"/>
    </row>
    <row r="19" ht="36" customHeight="1">
      <c r="B19" s="34" t="inlineStr">
        <is>
          <t>💡 Tip:</t>
        </is>
      </c>
      <c r="C19" s="35" t="inlineStr">
        <is>
          <t>AVERAGEIF — same logic as SUMIF but returns an average.</t>
        </is>
      </c>
      <c r="D19" s="31" t="n"/>
    </row>
    <row r="20" ht="10" customHeight="1"/>
    <row r="21" ht="26" customHeight="1">
      <c r="B21" s="29" t="inlineStr">
        <is>
          <t>Q5</t>
        </is>
      </c>
      <c r="C21" s="30" t="inlineStr">
        <is>
          <t>What is the FULL NAME of the staff member with the HIGHEST basic salary? [Use: INDEX+MATCH]</t>
        </is>
      </c>
      <c r="D21" s="31" t="n"/>
    </row>
    <row r="22" ht="24" customHeight="1">
      <c r="B22" s="32" t="inlineStr">
        <is>
          <t>Your Answer →</t>
        </is>
      </c>
      <c r="C22" s="33" t="inlineStr"/>
      <c r="D22" s="31" t="n"/>
    </row>
    <row r="23" ht="36" customHeight="1">
      <c r="B23" s="34" t="inlineStr">
        <is>
          <t>💡 Tip:</t>
        </is>
      </c>
      <c r="C23" s="35" t="inlineStr">
        <is>
          <t>⚠ TRICK: You need BOTH Last Name and First Name. Must combine INDEX+MATCH twice.</t>
        </is>
      </c>
      <c r="D23" s="31" t="n"/>
    </row>
    <row r="24" ht="10" customHeight="1"/>
    <row r="25" ht="26" customHeight="1">
      <c r="B25" s="29" t="inlineStr">
        <is>
          <t>Q6</t>
        </is>
      </c>
      <c r="C25" s="30" t="inlineStr">
        <is>
          <t>How many UNIQUE departments are represented in the staff list? [Use: SUMPRODUCT+COUNTIF]</t>
        </is>
      </c>
      <c r="D25" s="31" t="n"/>
    </row>
    <row r="26" ht="24" customHeight="1">
      <c r="B26" s="32" t="inlineStr">
        <is>
          <t>Your Answer →</t>
        </is>
      </c>
      <c r="C26" s="33" t="inlineStr"/>
      <c r="D26" s="31" t="n"/>
    </row>
    <row r="27" ht="36" customHeight="1">
      <c r="B27" s="34" t="inlineStr">
        <is>
          <t>💡 Tip:</t>
        </is>
      </c>
      <c r="C27" s="35" t="inlineStr">
        <is>
          <t>⚠ TRICK QUESTION: This counts unique values — a regular COUNTIF will not work here.</t>
        </is>
      </c>
      <c r="D27" s="31" t="n"/>
    </row>
    <row r="28" ht="10" customHeight="1"/>
    <row r="29" ht="26" customHeight="1">
      <c r="B29" s="29" t="inlineStr">
        <is>
          <t>Q7</t>
        </is>
      </c>
      <c r="C29" s="30" t="inlineStr">
        <is>
          <t>What percentage (%) of staff have a Tax rate of 10%? Show result as a decimal e.g. 0.25 [Use: COUNTIF ÷ COUNTA]</t>
        </is>
      </c>
      <c r="D29" s="31" t="n"/>
    </row>
    <row r="30" ht="24" customHeight="1">
      <c r="B30" s="32" t="inlineStr">
        <is>
          <t>Your Answer →</t>
        </is>
      </c>
      <c r="C30" s="33" t="inlineStr"/>
      <c r="D30" s="31" t="n"/>
    </row>
    <row r="31" ht="36" customHeight="1">
      <c r="B31" s="34" t="inlineStr">
        <is>
          <t>💡 Tip:</t>
        </is>
      </c>
      <c r="C31" s="35" t="inlineStr">
        <is>
          <t>Divide the count by total filled cells. Ensure result is formatted as percentage.</t>
        </is>
      </c>
      <c r="D31" s="31" t="n"/>
    </row>
    <row r="32" ht="10" customHeight="1"/>
    <row r="33" ht="26" customHeight="1">
      <c r="B33" s="36" t="inlineStr">
        <is>
          <t>Q8</t>
        </is>
      </c>
      <c r="C33" s="37" t="inlineStr">
        <is>
          <t>⚠ BONUS TRICK: What is the total Net Pay of staff in GL-10 AND above whose department is 'Admin'? [Use: SUMPRODUCT]</t>
        </is>
      </c>
      <c r="D33" s="31" t="n"/>
    </row>
    <row r="34" ht="24" customHeight="1">
      <c r="B34" s="32" t="inlineStr">
        <is>
          <t>Your Answer →</t>
        </is>
      </c>
      <c r="C34" s="33" t="inlineStr"/>
      <c r="D34" s="31" t="n"/>
    </row>
    <row r="35" ht="36" customHeight="1">
      <c r="B35" s="34" t="inlineStr">
        <is>
          <t>💡 Tip:</t>
        </is>
      </c>
      <c r="C35" s="35" t="inlineStr">
        <is>
          <t>Hardest question. SUMPRODUCT with multiple conditions. Grade Level is text — extract number first.</t>
        </is>
      </c>
      <c r="D35" s="31" t="n"/>
    </row>
  </sheetData>
  <mergeCells count="25">
    <mergeCell ref="C34:D34"/>
    <mergeCell ref="C6:D6"/>
    <mergeCell ref="C30:D30"/>
    <mergeCell ref="C15:D15"/>
    <mergeCell ref="C33:D33"/>
    <mergeCell ref="C5:D5"/>
    <mergeCell ref="C14:D14"/>
    <mergeCell ref="C26:D26"/>
    <mergeCell ref="C35:D35"/>
    <mergeCell ref="C29:D29"/>
    <mergeCell ref="C10:D10"/>
    <mergeCell ref="C25:D25"/>
    <mergeCell ref="C22:D22"/>
    <mergeCell ref="C9:D9"/>
    <mergeCell ref="C31:D31"/>
    <mergeCell ref="C21:D21"/>
    <mergeCell ref="C11:D11"/>
    <mergeCell ref="C27:D27"/>
    <mergeCell ref="C23:D23"/>
    <mergeCell ref="C17:D17"/>
    <mergeCell ref="C7:D7"/>
    <mergeCell ref="C19:D19"/>
    <mergeCell ref="C13:D13"/>
    <mergeCell ref="C18:D18"/>
    <mergeCell ref="B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74C3C"/>
    <outlinePr summaryBelow="1" summaryRight="1"/>
    <pageSetUpPr/>
  </sheetPr>
  <dimension ref="B2:E2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20" customWidth="1" min="3" max="3"/>
    <col width="20" customWidth="1" min="4" max="4"/>
    <col width="20" customWidth="1" min="5" max="5"/>
  </cols>
  <sheetData>
    <row r="1" ht="10" customHeight="1"/>
    <row r="2" ht="45" customHeight="1">
      <c r="B2" s="38" t="inlineStr">
        <is>
          <t>ASSESSOR SCORING SHEET (Instructor Use Only)</t>
        </is>
      </c>
    </row>
    <row r="4" ht="22" customHeight="1">
      <c r="B4" s="26" t="inlineStr">
        <is>
          <t>Candidate Name:</t>
        </is>
      </c>
      <c r="C4" s="39" t="inlineStr"/>
      <c r="D4" s="40" t="n"/>
      <c r="E4" s="31" t="n"/>
    </row>
    <row r="5" ht="22" customHeight="1">
      <c r="B5" s="26" t="inlineStr">
        <is>
          <t>Batch/Stream:</t>
        </is>
      </c>
      <c r="C5" s="39" t="inlineStr"/>
      <c r="D5" s="40" t="n"/>
      <c r="E5" s="31" t="n"/>
    </row>
    <row r="6" ht="22" customHeight="1">
      <c r="B6" s="26" t="inlineStr">
        <is>
          <t>Date:</t>
        </is>
      </c>
      <c r="C6" s="39" t="inlineStr"/>
      <c r="D6" s="40" t="n"/>
      <c r="E6" s="31" t="n"/>
    </row>
    <row r="7" ht="22" customHeight="1">
      <c r="B7" s="26" t="inlineStr">
        <is>
          <t>Assessor:</t>
        </is>
      </c>
      <c r="C7" s="39" t="inlineStr"/>
      <c r="D7" s="40" t="n"/>
      <c r="E7" s="31" t="n"/>
    </row>
    <row r="9" ht="28" customHeight="1">
      <c r="B9" s="41" t="inlineStr">
        <is>
          <t>Task</t>
        </is>
      </c>
      <c r="C9" s="41" t="inlineStr">
        <is>
          <t>Max Score</t>
        </is>
      </c>
      <c r="D9" s="41" t="inlineStr">
        <is>
          <t>Score Awarded</t>
        </is>
      </c>
      <c r="E9" s="41" t="inlineStr">
        <is>
          <t>Comments</t>
        </is>
      </c>
    </row>
    <row r="10" ht="22" customHeight="1">
      <c r="B10" s="42" t="inlineStr">
        <is>
          <t>Data Entry – Completeness (all 20 rows filled)</t>
        </is>
      </c>
      <c r="C10" s="43" t="n">
        <v>10</v>
      </c>
      <c r="D10" s="44" t="n"/>
      <c r="E10" s="45" t="n"/>
    </row>
    <row r="11" ht="22" customHeight="1">
      <c r="B11" s="46" t="inlineStr">
        <is>
          <t>Data Entry – Format Compliance (Staff ID, State, Date)</t>
        </is>
      </c>
      <c r="C11" s="47" t="n">
        <v>10</v>
      </c>
      <c r="D11" s="44" t="n"/>
      <c r="E11" s="48" t="n"/>
    </row>
    <row r="12" ht="22" customHeight="1">
      <c r="B12" s="42" t="inlineStr">
        <is>
          <t>Data Entry – Validation Adherence (no errors bypassed)</t>
        </is>
      </c>
      <c r="C12" s="43" t="n">
        <v>10</v>
      </c>
      <c r="D12" s="44" t="n"/>
      <c r="E12" s="45" t="n"/>
    </row>
    <row r="13" ht="22" customHeight="1">
      <c r="B13" s="46" t="inlineStr">
        <is>
          <t>Calculations – Gross Pay &amp; Net Pay formulas correct</t>
        </is>
      </c>
      <c r="C13" s="47" t="n">
        <v>15</v>
      </c>
      <c r="D13" s="44" t="n"/>
      <c r="E13" s="48" t="n"/>
    </row>
    <row r="14" ht="22" customHeight="1">
      <c r="B14" s="42" t="inlineStr">
        <is>
          <t>Calculations – Bonus Nested IF formula correct</t>
        </is>
      </c>
      <c r="C14" s="43" t="n">
        <v>15</v>
      </c>
      <c r="D14" s="44" t="n"/>
      <c r="E14" s="45" t="n"/>
    </row>
    <row r="15" ht="22" customHeight="1">
      <c r="B15" s="46" t="inlineStr">
        <is>
          <t>Calculations – Summary Stats all correct</t>
        </is>
      </c>
      <c r="C15" s="47" t="n">
        <v>10</v>
      </c>
      <c r="D15" s="44" t="n"/>
      <c r="E15" s="48" t="n"/>
    </row>
    <row r="16" ht="22" customHeight="1">
      <c r="B16" s="42" t="inlineStr">
        <is>
          <t>Analysis – Q1 to Q4 correct</t>
        </is>
      </c>
      <c r="C16" s="43" t="n">
        <v>12</v>
      </c>
      <c r="D16" s="44" t="n"/>
      <c r="E16" s="45" t="n"/>
    </row>
    <row r="17" ht="22" customHeight="1">
      <c r="B17" s="46" t="inlineStr">
        <is>
          <t>Analysis – Q5 (INDEX+MATCH) correct</t>
        </is>
      </c>
      <c r="C17" s="47" t="n">
        <v>6</v>
      </c>
      <c r="D17" s="44" t="n"/>
      <c r="E17" s="48" t="n"/>
    </row>
    <row r="18" ht="22" customHeight="1">
      <c r="B18" s="42" t="inlineStr">
        <is>
          <t>Analysis – Q6 (UNIQUE count) correct</t>
        </is>
      </c>
      <c r="C18" s="43" t="n">
        <v>6</v>
      </c>
      <c r="D18" s="44" t="n"/>
      <c r="E18" s="45" t="n"/>
    </row>
    <row r="19" ht="22" customHeight="1">
      <c r="B19" s="46" t="inlineStr">
        <is>
          <t>Analysis – Q7 correct</t>
        </is>
      </c>
      <c r="C19" s="47" t="n">
        <v>3</v>
      </c>
      <c r="D19" s="44" t="n"/>
      <c r="E19" s="48" t="n"/>
    </row>
    <row r="20" ht="22" customHeight="1">
      <c r="B20" s="42" t="inlineStr">
        <is>
          <t>Analysis – Q8 BONUS correct</t>
        </is>
      </c>
      <c r="C20" s="43" t="n">
        <v>3</v>
      </c>
      <c r="D20" s="44" t="n"/>
      <c r="E20" s="45" t="n"/>
    </row>
    <row r="21" ht="26" customHeight="1">
      <c r="B21" s="49" t="inlineStr">
        <is>
          <t>TOTAL SCORE</t>
        </is>
      </c>
      <c r="C21" s="49" t="n">
        <v>100</v>
      </c>
      <c r="D21" s="50">
        <f>SUM(D10:D20)</f>
        <v/>
      </c>
      <c r="E21" s="51">
        <f>IF(D21&gt;=80,"DISTINCTION",IF(D21&gt;=60,"CREDIT",IF(D21&gt;=50,"PASS","FAIL")))</f>
        <v/>
      </c>
    </row>
  </sheetData>
  <mergeCells count="5">
    <mergeCell ref="C5:E5"/>
    <mergeCell ref="C4:E4"/>
    <mergeCell ref="B2:E2"/>
    <mergeCell ref="C7:E7"/>
    <mergeCell ref="C6:E6"/>
  </mergeCells>
  <conditionalFormatting sqref="E21">
    <cfRule type="expression" priority="1" dxfId="1">
      <formula>=D21&gt;=80</formula>
    </cfRule>
    <cfRule type="expression" priority="2" dxfId="2">
      <formula>=AND(D21&gt;=60,D21&lt;80)</formula>
    </cfRule>
    <cfRule type="expression" priority="3" dxfId="3">
      <formula>=D21&lt;50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2026-04-14T13:59:48Z</dcterms:created>
  <dcterms:modified xmlns:dcterms="http://purl.org/dc/terms/" xmlns:xsi="http://www.w3.org/2001/XMLSchema-instance" xsi:type="dcterms:W3CDTF">2026-04-14T13:59:48Z</dcterms:modified>
</cp:coreProperties>
</file>